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-120" yWindow="-120" windowWidth="20730" windowHeight="11160"/>
  </bookViews>
  <sheets>
    <sheet name="ENSENAD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1" i="1" l="1"/>
  <c r="M11" i="1"/>
  <c r="L11" i="1"/>
  <c r="K11" i="1"/>
  <c r="D35" i="1"/>
  <c r="D25" i="1"/>
  <c r="D15" i="1"/>
  <c r="O6" i="1"/>
  <c r="M6" i="1"/>
  <c r="K6" i="1"/>
  <c r="P11" i="1"/>
  <c r="P13" i="1"/>
  <c r="N13" i="1"/>
  <c r="L13" i="1"/>
  <c r="O8" i="1"/>
  <c r="O9" i="1"/>
  <c r="O10" i="1"/>
  <c r="O7" i="1"/>
  <c r="M8" i="1"/>
  <c r="M9" i="1"/>
  <c r="M10" i="1"/>
  <c r="M7" i="1"/>
  <c r="K8" i="1"/>
  <c r="K9" i="1"/>
  <c r="K10" i="1"/>
  <c r="K7" i="1"/>
  <c r="O11" i="1"/>
  <c r="O13" i="1"/>
  <c r="M13" i="1"/>
  <c r="K13" i="1"/>
</calcChain>
</file>

<file path=xl/sharedStrings.xml><?xml version="1.0" encoding="utf-8"?>
<sst xmlns="http://schemas.openxmlformats.org/spreadsheetml/2006/main" count="48" uniqueCount="43">
  <si>
    <t>TIPO DE HABITACION</t>
  </si>
  <si>
    <t>Sencilla</t>
  </si>
  <si>
    <t>Doble</t>
  </si>
  <si>
    <t>Triple</t>
  </si>
  <si>
    <t>Suite</t>
  </si>
  <si>
    <t>No. HABS</t>
  </si>
  <si>
    <t>TARIFA HABITACIONES</t>
  </si>
  <si>
    <t>NOCHES EST.</t>
  </si>
  <si>
    <t>CITY EXPRESS ENSENADA</t>
  </si>
  <si>
    <t>CITY EXPRESS PLUS ENSENADA</t>
  </si>
  <si>
    <t>LUCERNA ENSENADA</t>
  </si>
  <si>
    <t>SUBTOTAL</t>
  </si>
  <si>
    <t>Total por todas las noches con impuestos</t>
  </si>
  <si>
    <t>*Se debera proporcionar un número de tarjeta, hacer un depósito o transferencia bancaria para garantizar la reservación de la habitación.</t>
  </si>
  <si>
    <t>* Para poder confirmar la reservación es necesario contar con un contrato firmado, así como un depósito en garantía por el 30% del total del contrato.</t>
  </si>
  <si>
    <t>* El pago del 70% restante deberá estar cubierto 15 días antes de la llegada del grupo al hotel.</t>
  </si>
  <si>
    <t>*Cambios y cancelaciones detalladas en contrato de acuerdo a la firma del contrato y hecha la garantía.</t>
  </si>
  <si>
    <t>*El horario del "check in" es a las 15 horas y la hora del "check out" a las 13 horas del día de llegada estipulada en contrato</t>
  </si>
  <si>
    <t>*No se podrán hacer excepciones en los horarios establecidos, en caso de ser requeridos estos quedarán sujetos a disponibilidad del hotel.</t>
  </si>
  <si>
    <t>*La tarifa grupal aplica para un mínimo de 10 habitaciones reservadas en la misma noche.</t>
  </si>
  <si>
    <t>*Cualquier extra generado por consumos del grupo deberán liquidarse antes del "check out".</t>
  </si>
  <si>
    <t>*Se debe dar una respuesta a esta cotización antes del 15 de mayo del 2019</t>
  </si>
  <si>
    <t>*Se podrá realizar cancelaciones o cambios 72 horas antes de la llegada.</t>
  </si>
  <si>
    <t>*En caso de presentarse una cancelación a una reservación garantizada con depósito, deberá solicitarse me diante una carta los motivos de cancelación y la devolución de dicha garantía aplica solo en cancelaciones hechas en tiempo</t>
  </si>
  <si>
    <t>*Se considera una llegada de "No Show", la penalización por el cargo de una noche por cada una habitaciones que no se presenten a registrarse en el hotel en el día de la llegada estipulada en el contrato</t>
  </si>
  <si>
    <t>*La habitación de "No Show" se respetará únicamente hasta las 13:00 horas del día siguienta a la llegada.</t>
  </si>
  <si>
    <t>*La hora del "check in" es a las 15:00 horas del día de llegada.</t>
  </si>
  <si>
    <t>*La hora del "check in" es a las 13:00 horas del día de salida.</t>
  </si>
  <si>
    <t>*No se podrán hacer excepciones en los horarios acordados.</t>
  </si>
  <si>
    <t>POLITICAS GENERALES:</t>
  </si>
  <si>
    <t>(INCLUYE DESAYUNO BUFFET TIPO AMERICANO PARA 2 PERSONAS)</t>
  </si>
  <si>
    <t>*Este documento es una cotización sujeta a cambios en precios y disponibilidad por lo que el hotel tiene todo el derecho de disponer de los salones, equipo, habitaciones, etc., mientras no exista un contrato firmado por ambas partes.</t>
  </si>
  <si>
    <t>*Para la confirmación de la presente cotización solicitamos la firma del contrato y el depósito correspondiente, por lo que agradeceremos nos informe a la brevedad posible.</t>
  </si>
  <si>
    <t>El anticipo inicial al momento de firmar el contrato, será el equivalente al 30% del total contratado, y debera quedar liquidado al 100 % diez días antes del evento.</t>
  </si>
  <si>
    <t>POLITICAS DE CANCELACION:</t>
  </si>
  <si>
    <t>COTIZACION HOTELES EN ENSENADA DEL 3 AL 7 DE JUNIO</t>
  </si>
  <si>
    <t>(INCLUYE SOLO 1 DESAYUNO BUFFET, DESAYUNO EXTRA $226.8)</t>
  </si>
  <si>
    <t xml:space="preserve">   *Antes de 61 días a la realización del evento, cargo del 25%</t>
  </si>
  <si>
    <t xml:space="preserve">   *De 60 a 31 días antes del evento, cargo del 50%</t>
  </si>
  <si>
    <t xml:space="preserve">   *De 30 a 15 días antes del evento, cargo del 65%</t>
  </si>
  <si>
    <t xml:space="preserve">   *De 14 a 8 días antes del evento, cargo del 85%</t>
  </si>
  <si>
    <t xml:space="preserve">   *De 7 a 0 días del evento, cargo del 100%.</t>
  </si>
  <si>
    <t>IMPORTE GRUPO RENTAS SIN IMPUESTOS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</si>
</sst>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indexed="64"/>
      </top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3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2" borderId="2" xfId="0" applyFill="1" applyBorder="1"/>
    <xf numFmtId="44" fontId="0" fillId="0" borderId="0" xfId="1" applyFont="1"/>
    <xf numFmtId="44" fontId="0" fillId="0" borderId="0" xfId="0" applyNumberFormat="1"/>
    <xf numFmtId="0" fontId="0" fillId="3" borderId="0" xfId="0" applyFill="1"/>
    <xf numFmtId="44" fontId="0" fillId="3" borderId="0" xfId="1" applyFont="1" applyFill="1"/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44" fontId="0" fillId="0" borderId="5" xfId="0" applyNumberFormat="1" applyBorder="1"/>
    <xf numFmtId="0" fontId="0" fillId="4" borderId="5" xfId="0" applyFill="1" applyBorder="1"/>
    <xf numFmtId="44" fontId="0" fillId="4" borderId="5" xfId="1" applyFont="1" applyFill="1" applyBorder="1"/>
    <xf numFmtId="0" fontId="0" fillId="4" borderId="0" xfId="0" applyFill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44" fontId="0" fillId="3" borderId="0" xfId="1" applyFont="1" applyFill="1" applyAlignment="1">
      <alignment horizontal="center"/>
    </xf>
    <xf numFmtId="0" fontId="2" fillId="0" borderId="0" xfId="0" applyFont="1"/>
    <xf numFmtId="9" fontId="0" fillId="3" borderId="5" xfId="0" applyNumberFormat="1" applyFill="1" applyBorder="1" applyAlignment="1">
      <alignment horizontal="center" vertical="center"/>
    </xf>
    <xf numFmtId="44" fontId="0" fillId="0" borderId="5" xfId="0" applyNumberFormat="1" applyBorder="1" applyAlignment="1">
      <alignment horizontal="center" vertical="center"/>
    </xf>
    <xf numFmtId="0" fontId="0" fillId="2" borderId="5" xfId="2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2" fillId="2" borderId="0" xfId="0" applyFont="1" applyFill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0" xfId="0" applyFill="1" applyAlignment="1">
      <alignment horizontal="center"/>
    </xf>
  </cellXfs>
  <cellStyles count="7">
    <cellStyle name="Moneda" xfId="1" builtinId="4"/>
    <cellStyle name="Normal" xfId="0" builtinId="0"/>
    <cellStyle name="Normal 2" xfId="4"/>
    <cellStyle name="Normal 2 2" xfId="6"/>
    <cellStyle name="Normal 3" xfId="5"/>
    <cellStyle name="Normal 4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76201</xdr:colOff>
      <xdr:row>0</xdr:row>
      <xdr:rowOff>1</xdr:rowOff>
    </xdr:from>
    <xdr:to>
      <xdr:col>1</xdr:col>
      <xdr:colOff>1866900</xdr:colOff>
      <xdr:row>4</xdr:row>
      <xdr:rowOff>94956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B90306A5-51A4-4958-BDCA-48788314DB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1" y="1"/>
          <a:ext cx="1790699" cy="8569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R46"/>
  <sheetViews>
    <sheetView showGridLines="0" tabSelected="1" topLeftCell="A21" workbookViewId="0">
      <selection activeCell="B6" sqref="B6"/>
    </sheetView>
  </sheetViews>
  <sheetFormatPr baseColWidth="10" defaultRowHeight="15" x14ac:dyDescent="0.25"/>
  <cols>
    <col min="2" max="2" width="30.42578125" customWidth="1"/>
    <col min="3" max="3" width="2.140625" customWidth="1"/>
    <col min="4" max="4" width="12.7109375" customWidth="1"/>
    <col min="5" max="5" width="2.140625" customWidth="1"/>
    <col min="7" max="7" width="2.140625" customWidth="1"/>
    <col min="9" max="9" width="2.140625" customWidth="1"/>
    <col min="10" max="10" width="14.140625" bestFit="1" customWidth="1"/>
    <col min="11" max="11" width="12.5703125" bestFit="1" customWidth="1"/>
    <col min="13" max="13" width="12.5703125" bestFit="1" customWidth="1"/>
    <col min="15" max="15" width="12.5703125" bestFit="1" customWidth="1"/>
  </cols>
  <sheetData>
    <row r="1" spans="2:16" x14ac:dyDescent="0.25">
      <c r="C1" s="29" t="s">
        <v>35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4" spans="2:16" x14ac:dyDescent="0.25">
      <c r="K4" t="s">
        <v>7</v>
      </c>
      <c r="L4" s="6">
        <v>4</v>
      </c>
    </row>
    <row r="5" spans="2:16" ht="15.75" thickBot="1" x14ac:dyDescent="0.3">
      <c r="C5" s="2"/>
      <c r="D5" s="32" t="s">
        <v>6</v>
      </c>
      <c r="E5" s="32"/>
      <c r="F5" s="32"/>
      <c r="G5" s="32"/>
      <c r="H5" s="32"/>
      <c r="I5" s="32"/>
      <c r="J5" s="2"/>
      <c r="K5" s="32" t="s">
        <v>42</v>
      </c>
      <c r="L5" s="32"/>
      <c r="M5" s="32"/>
      <c r="N5" s="32"/>
      <c r="O5" s="32"/>
      <c r="P5" s="32"/>
    </row>
    <row r="6" spans="2:16" ht="60.75" thickBot="1" x14ac:dyDescent="0.3">
      <c r="B6" s="18" t="s">
        <v>0</v>
      </c>
      <c r="C6" s="3"/>
      <c r="D6" s="8" t="s">
        <v>8</v>
      </c>
      <c r="E6" s="9"/>
      <c r="F6" s="8" t="s">
        <v>9</v>
      </c>
      <c r="G6" s="9"/>
      <c r="H6" s="8" t="s">
        <v>10</v>
      </c>
      <c r="I6" s="34"/>
      <c r="J6" s="35"/>
      <c r="K6" s="19" t="str">
        <f>D6</f>
        <v>CITY EXPRESS ENSENADA</v>
      </c>
      <c r="L6" s="9" t="s">
        <v>5</v>
      </c>
      <c r="M6" s="8" t="str">
        <f>F6</f>
        <v>CITY EXPRESS PLUS ENSENADA</v>
      </c>
      <c r="N6" s="9" t="s">
        <v>5</v>
      </c>
      <c r="O6" s="8" t="str">
        <f>H6</f>
        <v>LUCERNA ENSENADA</v>
      </c>
      <c r="P6" s="20" t="s">
        <v>5</v>
      </c>
    </row>
    <row r="7" spans="2:16" x14ac:dyDescent="0.25">
      <c r="B7" t="s">
        <v>1</v>
      </c>
      <c r="C7" s="2"/>
      <c r="D7" s="7">
        <v>1850</v>
      </c>
      <c r="E7" s="6"/>
      <c r="F7" s="7">
        <v>1954.15</v>
      </c>
      <c r="G7" s="6"/>
      <c r="H7" s="7">
        <v>1956</v>
      </c>
      <c r="I7" s="36"/>
      <c r="J7" s="36"/>
      <c r="K7" s="4">
        <f>D7*L7</f>
        <v>27750</v>
      </c>
      <c r="L7" s="27">
        <v>15</v>
      </c>
      <c r="M7" s="4">
        <f>N7*F7</f>
        <v>29312.25</v>
      </c>
      <c r="N7" s="27">
        <v>15</v>
      </c>
      <c r="O7" s="4">
        <f>P7*H7</f>
        <v>29340</v>
      </c>
      <c r="P7" s="27">
        <v>15</v>
      </c>
    </row>
    <row r="8" spans="2:16" x14ac:dyDescent="0.25">
      <c r="B8" t="s">
        <v>2</v>
      </c>
      <c r="C8" s="2"/>
      <c r="D8" s="7">
        <v>1950</v>
      </c>
      <c r="E8" s="6"/>
      <c r="F8" s="7">
        <v>2104.15</v>
      </c>
      <c r="G8" s="6"/>
      <c r="H8" s="7">
        <v>1956</v>
      </c>
      <c r="I8" s="37"/>
      <c r="J8" s="37"/>
      <c r="K8" s="4">
        <f t="shared" ref="K8:K10" si="0">D8*L8</f>
        <v>15600</v>
      </c>
      <c r="L8" s="27">
        <v>8</v>
      </c>
      <c r="M8" s="4">
        <f t="shared" ref="M8:M10" si="1">N8*F8</f>
        <v>16833.2</v>
      </c>
      <c r="N8" s="27">
        <v>8</v>
      </c>
      <c r="O8" s="4">
        <f t="shared" ref="O8:O10" si="2">P8*H8</f>
        <v>15648</v>
      </c>
      <c r="P8" s="27">
        <v>8</v>
      </c>
    </row>
    <row r="9" spans="2:16" x14ac:dyDescent="0.25">
      <c r="B9" t="s">
        <v>3</v>
      </c>
      <c r="C9" s="2"/>
      <c r="D9" s="21">
        <v>0</v>
      </c>
      <c r="E9" s="6"/>
      <c r="F9" s="7">
        <v>2304.15</v>
      </c>
      <c r="G9" s="6"/>
      <c r="H9" s="7">
        <v>0</v>
      </c>
      <c r="I9" s="37"/>
      <c r="J9" s="37"/>
      <c r="K9" s="4">
        <f t="shared" si="0"/>
        <v>0</v>
      </c>
      <c r="L9" s="27">
        <v>6</v>
      </c>
      <c r="M9" s="4">
        <f t="shared" si="1"/>
        <v>13824.900000000001</v>
      </c>
      <c r="N9" s="27">
        <v>6</v>
      </c>
      <c r="O9" s="4">
        <f t="shared" si="2"/>
        <v>0</v>
      </c>
      <c r="P9" s="27">
        <v>6</v>
      </c>
    </row>
    <row r="10" spans="2:16" x14ac:dyDescent="0.25">
      <c r="B10" t="s">
        <v>4</v>
      </c>
      <c r="C10" s="2"/>
      <c r="D10" s="7">
        <v>2150</v>
      </c>
      <c r="E10" s="6"/>
      <c r="F10" s="7">
        <v>2304.15</v>
      </c>
      <c r="G10" s="6"/>
      <c r="H10" s="7">
        <v>2418</v>
      </c>
      <c r="I10" s="33"/>
      <c r="J10" s="33"/>
      <c r="K10" s="4">
        <f t="shared" si="0"/>
        <v>2150</v>
      </c>
      <c r="L10" s="27">
        <v>1</v>
      </c>
      <c r="M10" s="4">
        <f t="shared" si="1"/>
        <v>2304.15</v>
      </c>
      <c r="N10" s="27">
        <v>1</v>
      </c>
      <c r="O10" s="4">
        <f t="shared" si="2"/>
        <v>2418</v>
      </c>
      <c r="P10" s="27">
        <v>1</v>
      </c>
    </row>
    <row r="11" spans="2:16" x14ac:dyDescent="0.25">
      <c r="B11" s="10" t="s">
        <v>11</v>
      </c>
      <c r="C11" s="13"/>
      <c r="D11" s="14"/>
      <c r="E11" s="13"/>
      <c r="F11" s="13"/>
      <c r="G11" s="13"/>
      <c r="H11" s="13"/>
      <c r="I11" s="30"/>
      <c r="J11" s="30"/>
      <c r="K11" s="12">
        <f>SUM(K7:K10)</f>
        <v>45500</v>
      </c>
      <c r="L11" s="16">
        <f>SUM(L7:L10)</f>
        <v>30</v>
      </c>
      <c r="M11" s="12">
        <f>SUM(M7:M10)</f>
        <v>62274.5</v>
      </c>
      <c r="N11" s="16">
        <f>SUM(N7:N10)</f>
        <v>30</v>
      </c>
      <c r="O11" s="12">
        <f t="shared" ref="O11:P11" si="3">SUM(O7:O10)</f>
        <v>47406</v>
      </c>
      <c r="P11" s="17">
        <f t="shared" si="3"/>
        <v>30</v>
      </c>
    </row>
    <row r="12" spans="2:16" x14ac:dyDescent="0.25">
      <c r="C12" s="15"/>
      <c r="D12" s="15"/>
      <c r="E12" s="15"/>
      <c r="F12" s="15"/>
      <c r="G12" s="15"/>
      <c r="H12" s="15"/>
      <c r="I12" s="15"/>
      <c r="L12" s="1"/>
      <c r="N12" s="1"/>
      <c r="P12" s="1"/>
    </row>
    <row r="13" spans="2:16" ht="30" x14ac:dyDescent="0.25">
      <c r="B13" s="26" t="s">
        <v>12</v>
      </c>
      <c r="C13" s="11"/>
      <c r="D13" s="23">
        <v>0.11</v>
      </c>
      <c r="E13" s="11"/>
      <c r="F13" s="11"/>
      <c r="G13" s="11"/>
      <c r="H13" s="11"/>
      <c r="I13" s="30"/>
      <c r="J13" s="30"/>
      <c r="K13" s="24">
        <f>K11*(1+$D$13)*$L$4</f>
        <v>202020.00000000003</v>
      </c>
      <c r="L13" s="25">
        <f>+L11*$L$4</f>
        <v>120</v>
      </c>
      <c r="M13" s="24">
        <f>M11*(1+$D$13)*$L$4</f>
        <v>276498.78000000003</v>
      </c>
      <c r="N13" s="25">
        <f>+N11*$L$4</f>
        <v>120</v>
      </c>
      <c r="O13" s="24">
        <f>O11*(1+$D$13)*$L$4</f>
        <v>210482.64</v>
      </c>
      <c r="P13" s="25">
        <f>+P11*$L$4</f>
        <v>120</v>
      </c>
    </row>
    <row r="15" spans="2:16" x14ac:dyDescent="0.25">
      <c r="D15" s="22" t="str">
        <f>D6</f>
        <v>CITY EXPRESS ENSENADA</v>
      </c>
      <c r="G15" t="s">
        <v>30</v>
      </c>
    </row>
    <row r="16" spans="2:16" x14ac:dyDescent="0.25">
      <c r="B16" t="s">
        <v>29</v>
      </c>
    </row>
    <row r="17" spans="2:16" x14ac:dyDescent="0.25">
      <c r="B17" t="s">
        <v>14</v>
      </c>
    </row>
    <row r="18" spans="2:16" ht="16.5" customHeight="1" x14ac:dyDescent="0.25">
      <c r="B18" t="s">
        <v>15</v>
      </c>
    </row>
    <row r="19" spans="2:16" ht="14.25" customHeight="1" x14ac:dyDescent="0.25">
      <c r="B19" t="s">
        <v>16</v>
      </c>
    </row>
    <row r="20" spans="2:16" x14ac:dyDescent="0.25">
      <c r="B20" t="s">
        <v>17</v>
      </c>
    </row>
    <row r="21" spans="2:16" x14ac:dyDescent="0.25">
      <c r="B21" t="s">
        <v>18</v>
      </c>
    </row>
    <row r="22" spans="2:16" x14ac:dyDescent="0.25">
      <c r="B22" t="s">
        <v>19</v>
      </c>
    </row>
    <row r="23" spans="2:16" x14ac:dyDescent="0.25">
      <c r="B23" t="s">
        <v>20</v>
      </c>
    </row>
    <row r="24" spans="2:16" x14ac:dyDescent="0.25">
      <c r="B24" t="s">
        <v>21</v>
      </c>
    </row>
    <row r="25" spans="2:16" x14ac:dyDescent="0.25">
      <c r="D25" s="22" t="str">
        <f>F6</f>
        <v>CITY EXPRESS PLUS ENSENADA</v>
      </c>
      <c r="E25" s="22"/>
      <c r="F25" s="22"/>
      <c r="H25" t="s">
        <v>30</v>
      </c>
      <c r="K25" s="5"/>
    </row>
    <row r="26" spans="2:16" x14ac:dyDescent="0.25">
      <c r="B26" s="22" t="s">
        <v>29</v>
      </c>
    </row>
    <row r="27" spans="2:16" x14ac:dyDescent="0.25">
      <c r="B27" s="31" t="s">
        <v>13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</row>
    <row r="28" spans="2:16" x14ac:dyDescent="0.25">
      <c r="B28" s="31" t="s">
        <v>22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</row>
    <row r="29" spans="2:16" ht="27" customHeight="1" x14ac:dyDescent="0.25">
      <c r="B29" s="28" t="s">
        <v>23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</row>
    <row r="30" spans="2:16" ht="28.5" customHeight="1" x14ac:dyDescent="0.25">
      <c r="B30" s="28" t="s">
        <v>24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2:16" x14ac:dyDescent="0.25">
      <c r="B31" t="s">
        <v>25</v>
      </c>
    </row>
    <row r="32" spans="2:16" x14ac:dyDescent="0.25">
      <c r="B32" t="s">
        <v>26</v>
      </c>
    </row>
    <row r="33" spans="2:18" x14ac:dyDescent="0.25">
      <c r="B33" t="s">
        <v>27</v>
      </c>
    </row>
    <row r="34" spans="2:18" x14ac:dyDescent="0.25">
      <c r="B34" t="s">
        <v>28</v>
      </c>
    </row>
    <row r="35" spans="2:18" x14ac:dyDescent="0.25">
      <c r="D35" s="22" t="str">
        <f>H6</f>
        <v>LUCERNA ENSENADA</v>
      </c>
      <c r="G35" t="s">
        <v>36</v>
      </c>
    </row>
    <row r="36" spans="2:18" x14ac:dyDescent="0.25">
      <c r="B36" s="22" t="s">
        <v>29</v>
      </c>
    </row>
    <row r="37" spans="2:18" ht="36" customHeight="1" x14ac:dyDescent="0.25">
      <c r="B37" s="28" t="s">
        <v>31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</row>
    <row r="38" spans="2:18" x14ac:dyDescent="0.25">
      <c r="B38" t="s">
        <v>32</v>
      </c>
    </row>
    <row r="39" spans="2:18" x14ac:dyDescent="0.25">
      <c r="B39" t="s">
        <v>33</v>
      </c>
    </row>
    <row r="41" spans="2:18" x14ac:dyDescent="0.25">
      <c r="B41" s="22" t="s">
        <v>34</v>
      </c>
    </row>
    <row r="42" spans="2:18" x14ac:dyDescent="0.25">
      <c r="B42" t="s">
        <v>37</v>
      </c>
    </row>
    <row r="43" spans="2:18" x14ac:dyDescent="0.25">
      <c r="B43" t="s">
        <v>38</v>
      </c>
    </row>
    <row r="44" spans="2:18" x14ac:dyDescent="0.25">
      <c r="B44" t="s">
        <v>39</v>
      </c>
    </row>
    <row r="45" spans="2:18" x14ac:dyDescent="0.25">
      <c r="B45" t="s">
        <v>40</v>
      </c>
    </row>
    <row r="46" spans="2:18" x14ac:dyDescent="0.25">
      <c r="B46" t="s">
        <v>41</v>
      </c>
    </row>
  </sheetData>
  <sheetProtection algorithmName="SHA-512" hashValue="Q3gvkjBe4Z9+fdyHXhCSgVynh7RuTbsC6Pxwtk1xGw7LTqX127Qd7sEFAHP1tVUP8Vi6xeQh3xKEvFdEwvICoA==" saltValue="UhpQHfIw96nF069aHT07Jg==" spinCount="100000" sheet="1" objects="1" scenarios="1"/>
  <mergeCells count="15">
    <mergeCell ref="B37:R37"/>
    <mergeCell ref="B30:P30"/>
    <mergeCell ref="C1:P1"/>
    <mergeCell ref="I11:J11"/>
    <mergeCell ref="I13:J13"/>
    <mergeCell ref="B27:P27"/>
    <mergeCell ref="B28:P28"/>
    <mergeCell ref="B29:P29"/>
    <mergeCell ref="K5:P5"/>
    <mergeCell ref="D5:I5"/>
    <mergeCell ref="I10:J10"/>
    <mergeCell ref="I6:J6"/>
    <mergeCell ref="I7:J7"/>
    <mergeCell ref="I8:J8"/>
    <mergeCell ref="I9:J9"/>
  </mergeCells>
  <pageMargins left="0.70866141732283472" right="0.70866141732283472" top="0.74803149606299213" bottom="0.74803149606299213" header="0.31496062992125984" footer="0.31496062992125984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ENSENADA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</dc:creator>
  <cp:lastModifiedBy>Efren</cp:lastModifiedBy>
  <cp:lastPrinted>2019-04-16T00:22:15Z</cp:lastPrinted>
  <dcterms:created xsi:type="dcterms:W3CDTF">2019-04-15T21:57:14Z</dcterms:created>
  <dcterms:modified xsi:type="dcterms:W3CDTF">2019-05-01T04:58:56Z</dcterms:modified>
</cp:coreProperties>
</file>